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tyofbellevue-my.sharepoint.com/personal/mrobinson_bellevuewa_gov/Documents/Desktop/"/>
    </mc:Choice>
  </mc:AlternateContent>
  <xr:revisionPtr revIDLastSave="48" documentId="8_{8CEE66A4-C9EA-4ABF-8753-668B78816F99}" xr6:coauthVersionLast="47" xr6:coauthVersionMax="47" xr10:uidLastSave="{0C156FFB-B4CD-4DF4-83AB-21527471AEF8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Z_0A99A4B9_DA0C_4D38_9708_124812067C56_.wvu.Rows" localSheetId="0" hidden="1">Sheet1!#REF!</definedName>
    <definedName name="Z_DC417479_87AB_495C_99D9_B1060AFC687E_.wvu.Rows" localSheetId="0" hidden="1">Sheet1!#REF!</definedName>
  </definedNames>
  <calcPr calcId="191028"/>
  <customWorkbookViews>
    <customWorkbookView name="Treperinas, Steven - Personal View" guid="{97F336B5-2E17-486C-9AB7-CBFD696D1169}" mergeInterval="0" personalView="1" maximized="1" xWindow="-11" yWindow="-11" windowWidth="1942" windowHeight="1150" activeSheetId="1"/>
    <customWorkbookView name="cob_admin - Personal View" guid="{6B03FB9B-5A64-4E6E-93A8-DE8896CCE153}" mergeInterval="0" personalView="1" maximized="1" xWindow="-9" yWindow="-9" windowWidth="1938" windowHeight="1050" activeSheetId="1"/>
    <customWorkbookView name="gdavila - Personal View" guid="{363399B1-2C6F-400D-854D-B306B94EE0E9}" mergeInterval="0" personalView="1" maximized="1" windowWidth="1916" windowHeight="809" activeSheetId="1"/>
    <customWorkbookView name="david - Personal View" guid="{6E5E2578-1C5E-495D-8C8E-770F00CEEFBD}" mergeInterval="0" personalView="1" maximized="1" xWindow="1" yWindow="1" windowWidth="1280" windowHeight="804" activeSheetId="1"/>
    <customWorkbookView name="jdavid - Personal View" guid="{B33ED412-1BEE-4755-8017-460C85B30051}" mergeInterval="0" personalView="1" maximized="1" windowWidth="1020" windowHeight="579" activeSheetId="1"/>
    <customWorkbookView name="Sarah Smith - Personal View" guid="{A6F1087A-2750-4D2B-8FCF-B0CB26051F48}" mergeInterval="0" personalView="1" maximized="1" windowWidth="1020" windowHeight="606" activeSheetId="1"/>
    <customWorkbookView name="Stephanie Dompier - Personal View" guid="{DC417479-87AB-495C-99D9-B1060AFC687E}" mergeInterval="0" personalView="1" maximized="1" windowWidth="796" windowHeight="438" activeSheetId="1"/>
    <customWorkbookView name="Barb Mitchell - Personal View" guid="{0A99A4B9-DA0C-4D38-9708-124812067C56}" mergeInterval="0" personalView="1" maximized="1" windowWidth="796" windowHeight="438" activeSheetId="1"/>
    <customWorkbookView name="Courtney Stone - Personal View" guid="{785B3B14-FD19-477E-A44B-E4EE851FC0A0}" mergeInterval="0" personalView="1" maximized="1" windowWidth="1020" windowHeight="543" activeSheetId="1"/>
    <customWorkbookView name="Tracie Yaple - Personal View" guid="{0F4E14A6-7B5D-44DA-BEB5-F0ECE3491E15}" mergeInterval="0" personalView="1" maximized="1" windowWidth="1020" windowHeight="539" activeSheetId="1"/>
    <customWorkbookView name="vnorwood - Personal View" guid="{9C2C066A-D3AE-49CA-A151-6BD55E1EA52B}" mergeInterval="0" personalView="1" maximized="1" xWindow="1" yWindow="1" windowWidth="1024" windowHeight="546" activeSheetId="1"/>
    <customWorkbookView name="pdillon - Personal View" guid="{AB2DAB2A-7CA0-4981-B182-174959E8F08C}" mergeInterval="0" personalView="1" maximized="1" xWindow="1" yWindow="1" windowWidth="1276" windowHeight="802" activeSheetId="1"/>
    <customWorkbookView name="James Phillips - Personal View" guid="{0FCDD0FA-66E9-46EF-9CD3-1814FB684B14}" mergeInterval="0" personalView="1" maximized="1" windowWidth="1280" windowHeight="838" activeSheetId="1"/>
    <customWorkbookView name="jennifer - Personal View" guid="{0805ED54-1289-4FFD-84F6-71981CBF82BB}" mergeInterval="0" personalView="1" maximized="1" xWindow="1" yWindow="1" windowWidth="1676" windowHeight="825" activeSheetId="1"/>
    <customWorkbookView name="City of Bellevue - Personal View" guid="{5481223E-EEEB-4F54-BEEA-FB478304393D}" mergeInterval="0" personalView="1" maximized="1" xWindow="-8" yWindow="-8" windowWidth="1936" windowHeight="1056" activeSheetId="1"/>
    <customWorkbookView name="Johanski, Michelle - Personal View" guid="{4AD03F77-43B9-4A0A-B2BF-C89881613364}" mergeInterval="0" personalView="1" maximized="1" xWindow="-11" yWindow="-11" windowWidth="1942" windowHeight="1150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G15" i="1"/>
  <c r="G20" i="1" s="1"/>
  <c r="E20" i="1" l="1"/>
  <c r="G26" i="1"/>
  <c r="G36" i="1" s="1"/>
  <c r="G41" i="1" s="1"/>
  <c r="G47" i="1" s="1"/>
  <c r="G50" i="1" s="1"/>
  <c r="E26" i="1" l="1"/>
  <c r="E36" i="1" s="1"/>
  <c r="E41" i="1" s="1"/>
  <c r="E47" i="1" s="1"/>
  <c r="E50" i="1" s="1"/>
</calcChain>
</file>

<file path=xl/sharedStrings.xml><?xml version="1.0" encoding="utf-8"?>
<sst xmlns="http://schemas.openxmlformats.org/spreadsheetml/2006/main" count="49" uniqueCount="49">
  <si>
    <t xml:space="preserve">City of Bellevue </t>
  </si>
  <si>
    <t>Municipal Employees' Benefit Trust (MEBT) 401(k)</t>
  </si>
  <si>
    <t>2025 Worksheet</t>
  </si>
  <si>
    <t>To Calculate Estimated Extra Salary Deferrals</t>
  </si>
  <si>
    <t>to Maximize Pre-Tax Savings</t>
  </si>
  <si>
    <t>Your</t>
  </si>
  <si>
    <t>Calculation</t>
  </si>
  <si>
    <t>Example</t>
  </si>
  <si>
    <t>Basic Salary Information</t>
  </si>
  <si>
    <t>Enter the amount of your annual compensation*</t>
  </si>
  <si>
    <t>Social Security Wage Base for 2025</t>
  </si>
  <si>
    <t>Enter the lesser of line 1 or line 2</t>
  </si>
  <si>
    <t>Estimation of Basic Salary Deferrals</t>
  </si>
  <si>
    <t>Multiply the amount on line 3 by 6.20%  [(3) x 0.0620]</t>
  </si>
  <si>
    <t>If you were hired before 4/1/1986, multiply the amount on line 1 by 1.45%</t>
  </si>
  <si>
    <r>
      <t xml:space="preserve">  [(1) x 0.0145].  </t>
    </r>
    <r>
      <rPr>
        <b/>
        <sz val="10"/>
        <rFont val="Arial"/>
        <family val="2"/>
      </rPr>
      <t>If you were hired on or after 4/1/1986, enter 0.</t>
    </r>
  </si>
  <si>
    <t>Estimated Basic Salary Deferrals for 2025</t>
  </si>
  <si>
    <t>Add the amount on line 4 to the amount on line 5  [(4) + (5)]</t>
  </si>
  <si>
    <t>Estimation of Extra Salary Deferrals</t>
  </si>
  <si>
    <t>Enter the TOTAL you would like to contribute to MEBT in 2025 but not more than</t>
  </si>
  <si>
    <t xml:space="preserve">$23,500 if your birth date is after 12/31/1975, or </t>
  </si>
  <si>
    <t>$31,000 if your birthdate is on or before 12/31/1975.</t>
  </si>
  <si>
    <t>Estimated Extra Salary Deferrals for 2025 to Maximize Pre-Tax</t>
  </si>
  <si>
    <t>Savings (not matched)</t>
  </si>
  <si>
    <t>Subtract the amount on line 6 from the amount on line 7  [(7) - (6)]</t>
  </si>
  <si>
    <t>Enter the amount of Extra Salary Deferrals that you have already contributed</t>
  </si>
  <si>
    <t>to MEBT in 2025</t>
  </si>
  <si>
    <t>Subtract the amount on line 9 from the amount on line 8 [(8) - (9)]</t>
  </si>
  <si>
    <t>Enter the number of paydays remaining in 2025</t>
  </si>
  <si>
    <t>There are two pay-days each month - on the 8th and the 23rd</t>
  </si>
  <si>
    <t>Estimated Extra Salary Deferrals Per Paycheck to Maximize Pre-Tax Savings</t>
  </si>
  <si>
    <t>Divide the amount on line 10 by the amount on line 11  [(10) / (11)]</t>
  </si>
  <si>
    <t xml:space="preserve">MEBT Extra percentage </t>
  </si>
  <si>
    <t xml:space="preserve"> </t>
  </si>
  <si>
    <t>Divide the amount on line 12 by the amount on line 1 divided by 24. [12/(1/24)]</t>
  </si>
  <si>
    <t>Notes:</t>
  </si>
  <si>
    <t xml:space="preserve">Note that this is only an estimate and it may not take into account all factors that may impact your eligible MEBT*  </t>
  </si>
  <si>
    <t xml:space="preserve">compensation, changes to deductions or the MEBT Plan. </t>
  </si>
  <si>
    <t>If you defer more in your Extra Account than the calculator estimates, you risk losing match or vesting if you reach</t>
  </si>
  <si>
    <t>the deferral limit before you have fully contributed to your Basic Account.</t>
  </si>
  <si>
    <t>If your compensation changes significantly during the year, you should review your calculations to determine if</t>
  </si>
  <si>
    <t>you need to make a change to your semi-monthly deferral amount.</t>
  </si>
  <si>
    <t>To make adjustments, login to MEBT.org and go to MEBT online account access.</t>
  </si>
  <si>
    <t xml:space="preserve">*Compensation includes all compensation such as gross salary, overtime, car allowance but   </t>
  </si>
  <si>
    <t>For assistance, please contact Human Resources at 425-452-7198 or MEBT Service Center at 1-877-690-5410.</t>
  </si>
  <si>
    <t>excludes such items as flexible spending health/dependent care accounts.</t>
  </si>
  <si>
    <t>A</t>
  </si>
  <si>
    <t>B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</si>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</sst>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0.0000%"/>
  </numFmts>
  <fonts count="5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4" fontId="0" fillId="0" borderId="0" xfId="1" applyFont="1"/>
    <xf numFmtId="44" fontId="0" fillId="0" borderId="1" xfId="1" applyFont="1" applyBorder="1"/>
    <xf numFmtId="37" fontId="0" fillId="0" borderId="1" xfId="1" applyNumberFormat="1" applyFont="1" applyBorder="1"/>
    <xf numFmtId="37" fontId="0" fillId="0" borderId="0" xfId="1" applyNumberFormat="1" applyFont="1" applyBorder="1"/>
    <xf numFmtId="0" fontId="2" fillId="0" borderId="0" xfId="0" applyFont="1" applyAlignment="1">
      <alignment horizontal="centerContinuous"/>
    </xf>
    <xf numFmtId="44" fontId="0" fillId="0" borderId="0" xfId="1" applyFont="1" applyBorder="1"/>
    <xf numFmtId="0" fontId="3" fillId="0" borderId="0" xfId="0" applyFont="1"/>
    <xf numFmtId="0" fontId="4" fillId="0" borderId="0" xfId="0" applyFont="1"/>
    <xf numFmtId="44" fontId="0" fillId="2" borderId="2" xfId="1" applyFont="1" applyFill="1" applyBorder="1"/>
    <xf numFmtId="44" fontId="0" fillId="0" borderId="0" xfId="1" applyFont="1" applyFill="1" applyBorder="1"/>
    <xf numFmtId="164" fontId="0" fillId="3" borderId="3" xfId="0" applyNumberFormat="1" applyFill="1" applyBorder="1"/>
    <xf numFmtId="0" fontId="1" fillId="0" borderId="0" xfId="0" applyFont="1"/>
    <xf numFmtId="6" fontId="1" fillId="0" borderId="0" xfId="0" applyNumberFormat="1" applyFont="1"/>
    <xf numFmtId="44" fontId="1" fillId="0" borderId="0" xfId="1" applyFont="1"/>
    <xf numFmtId="44" fontId="0" fillId="3" borderId="1" xfId="1" applyFont="1" applyFill="1" applyBorder="1"/>
    <xf numFmtId="44" fontId="1" fillId="4" borderId="1" xfId="1" applyFont="1" applyFill="1" applyBorder="1"/>
    <xf numFmtId="37" fontId="1" fillId="4" borderId="1" xfId="1" applyNumberFormat="1" applyFont="1" applyFill="1" applyBorder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/>
    </xf>
    <xf numFmtId="3" fontId="1" fillId="0" borderId="0" xfId="0" quotePrefix="1" applyNumberFormat="1" applyFont="1" applyAlignment="1">
      <alignment horizontal="center"/>
    </xf>
    <xf numFmtId="3" fontId="0" fillId="0" borderId="0" xfId="0" quotePrefix="1" applyNumberFormat="1" applyAlignment="1">
      <alignment horizontal="center"/>
    </xf>
    <xf numFmtId="3" fontId="1" fillId="0" borderId="0" xfId="0" applyNumberFormat="1" applyFont="1" applyAlignment="1">
      <alignment horizontal="center"/>
    </xf>
    <xf numFmtId="164" fontId="0" fillId="0" borderId="0" xfId="0" applyNumberFormat="1" applyFill="1" applyBorder="1"/>
    <xf numFmtId="0" fontId="0" fillId="0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2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6"/>
  <sheetViews>
    <sheetView tabSelected="1" showRuler="0" workbookViewId="0">
      <selection activeCell="A23" sqref="A23"/>
    </sheetView>
  </sheetViews>
  <sheetFormatPr defaultRowHeight="12.75" x14ac:dyDescent="0.2"/>
  <cols>
    <col min="1" max="1" width="5.140625" style="22" customWidth="1"/>
    <col min="2" max="2" width="0.85546875" customWidth="1"/>
    <col min="3" max="3" width="67.5703125" customWidth="1"/>
    <col min="4" max="4" width="1.7109375" customWidth="1"/>
    <col min="5" max="5" width="15.7109375" customWidth="1"/>
    <col min="6" max="6" width="1.7109375" customWidth="1"/>
    <col min="7" max="7" width="15.5703125" customWidth="1"/>
  </cols>
  <sheetData>
    <row r="1" spans="1:7" ht="18" x14ac:dyDescent="0.25">
      <c r="A1" s="21"/>
      <c r="B1" s="7"/>
      <c r="C1" s="20" t="s">
        <v>0</v>
      </c>
      <c r="D1" s="20"/>
      <c r="E1" s="20"/>
      <c r="F1" s="20"/>
      <c r="G1" s="20"/>
    </row>
    <row r="2" spans="1:7" ht="18" x14ac:dyDescent="0.25">
      <c r="B2" s="7"/>
      <c r="C2" s="20" t="s">
        <v>1</v>
      </c>
      <c r="D2" s="20"/>
      <c r="E2" s="20"/>
      <c r="F2" s="20"/>
      <c r="G2" s="20"/>
    </row>
    <row r="3" spans="1:7" ht="18" x14ac:dyDescent="0.25">
      <c r="A3" s="21"/>
      <c r="B3" s="7"/>
      <c r="C3" s="20" t="s">
        <v>2</v>
      </c>
      <c r="D3" s="20"/>
      <c r="E3" s="20"/>
      <c r="F3" s="20"/>
      <c r="G3" s="20"/>
    </row>
    <row r="4" spans="1:7" ht="18" x14ac:dyDescent="0.25">
      <c r="B4" s="7"/>
      <c r="C4" s="20" t="s">
        <v>3</v>
      </c>
      <c r="D4" s="20"/>
      <c r="E4" s="20"/>
      <c r="F4" s="20"/>
      <c r="G4" s="20"/>
    </row>
    <row r="5" spans="1:7" ht="18" x14ac:dyDescent="0.25">
      <c r="B5" s="7"/>
      <c r="C5" s="20" t="s">
        <v>4</v>
      </c>
      <c r="D5" s="20"/>
      <c r="E5" s="20"/>
      <c r="F5" s="20"/>
      <c r="G5" s="20"/>
    </row>
    <row r="7" spans="1:7" x14ac:dyDescent="0.2">
      <c r="E7" s="1" t="s">
        <v>5</v>
      </c>
    </row>
    <row r="8" spans="1:7" x14ac:dyDescent="0.2">
      <c r="E8" s="2" t="s">
        <v>6</v>
      </c>
      <c r="G8" s="2" t="s">
        <v>7</v>
      </c>
    </row>
    <row r="9" spans="1:7" x14ac:dyDescent="0.2">
      <c r="C9" s="9" t="s">
        <v>8</v>
      </c>
    </row>
    <row r="10" spans="1:7" x14ac:dyDescent="0.2">
      <c r="A10" s="23"/>
    </row>
    <row r="11" spans="1:7" x14ac:dyDescent="0.2">
      <c r="A11" s="24">
        <v>1</v>
      </c>
      <c r="C11" t="s">
        <v>9</v>
      </c>
      <c r="E11" s="18"/>
      <c r="G11" s="4">
        <v>160000</v>
      </c>
    </row>
    <row r="12" spans="1:7" x14ac:dyDescent="0.2">
      <c r="E12" s="3">
        <v>0</v>
      </c>
      <c r="G12" s="3"/>
    </row>
    <row r="13" spans="1:7" x14ac:dyDescent="0.2">
      <c r="A13" s="25">
        <v>2</v>
      </c>
      <c r="C13" s="14" t="s">
        <v>10</v>
      </c>
      <c r="E13" s="17">
        <v>176100</v>
      </c>
      <c r="G13" s="4">
        <v>176100</v>
      </c>
    </row>
    <row r="14" spans="1:7" x14ac:dyDescent="0.2">
      <c r="E14" s="3"/>
      <c r="G14" s="3"/>
    </row>
    <row r="15" spans="1:7" x14ac:dyDescent="0.2">
      <c r="A15" s="25">
        <v>3</v>
      </c>
      <c r="C15" t="s">
        <v>11</v>
      </c>
      <c r="E15" s="4">
        <f>IF(E11&lt;&gt;0,MIN(E11,E13),0)</f>
        <v>0</v>
      </c>
      <c r="G15" s="4">
        <f>MIN(G11,G13)</f>
        <v>160000</v>
      </c>
    </row>
    <row r="16" spans="1:7" x14ac:dyDescent="0.2">
      <c r="E16" s="3"/>
      <c r="G16" s="3"/>
    </row>
    <row r="17" spans="1:7" x14ac:dyDescent="0.2">
      <c r="E17" s="3"/>
      <c r="G17" s="3"/>
    </row>
    <row r="18" spans="1:7" x14ac:dyDescent="0.2">
      <c r="C18" s="9" t="s">
        <v>12</v>
      </c>
      <c r="E18" s="3"/>
      <c r="G18" s="3"/>
    </row>
    <row r="19" spans="1:7" x14ac:dyDescent="0.2">
      <c r="A19" s="23"/>
      <c r="E19" s="3"/>
      <c r="G19" s="3"/>
    </row>
    <row r="20" spans="1:7" x14ac:dyDescent="0.2">
      <c r="A20" s="25">
        <v>4</v>
      </c>
      <c r="C20" t="s">
        <v>13</v>
      </c>
      <c r="E20" s="4">
        <f>E15*0.062</f>
        <v>0</v>
      </c>
      <c r="G20" s="4">
        <f>G15*0.062</f>
        <v>9920</v>
      </c>
    </row>
    <row r="21" spans="1:7" x14ac:dyDescent="0.2">
      <c r="E21" s="3"/>
      <c r="G21" s="3"/>
    </row>
    <row r="22" spans="1:7" x14ac:dyDescent="0.2">
      <c r="A22" s="25">
        <v>5</v>
      </c>
      <c r="C22" t="s">
        <v>14</v>
      </c>
      <c r="E22" s="8"/>
      <c r="G22" s="8"/>
    </row>
    <row r="23" spans="1:7" x14ac:dyDescent="0.2">
      <c r="A23" s="25"/>
      <c r="C23" t="s">
        <v>15</v>
      </c>
      <c r="E23" s="4">
        <v>0</v>
      </c>
      <c r="G23" s="4">
        <v>0</v>
      </c>
    </row>
    <row r="24" spans="1:7" x14ac:dyDescent="0.2">
      <c r="E24" s="3"/>
      <c r="G24" s="3"/>
    </row>
    <row r="25" spans="1:7" x14ac:dyDescent="0.2">
      <c r="A25" s="25">
        <v>6</v>
      </c>
      <c r="C25" s="14" t="s">
        <v>16</v>
      </c>
      <c r="E25" s="3"/>
      <c r="G25" s="3"/>
    </row>
    <row r="26" spans="1:7" x14ac:dyDescent="0.2">
      <c r="A26" s="25"/>
      <c r="C26" t="s">
        <v>17</v>
      </c>
      <c r="E26" s="4">
        <f>E20+E23</f>
        <v>0</v>
      </c>
      <c r="G26" s="4">
        <f>G20+G23</f>
        <v>9920</v>
      </c>
    </row>
    <row r="27" spans="1:7" x14ac:dyDescent="0.2">
      <c r="A27" s="25"/>
      <c r="E27" s="8"/>
      <c r="G27" s="8"/>
    </row>
    <row r="28" spans="1:7" x14ac:dyDescent="0.2">
      <c r="C28" s="9" t="s">
        <v>18</v>
      </c>
      <c r="E28" s="3"/>
      <c r="G28" s="3"/>
    </row>
    <row r="29" spans="1:7" x14ac:dyDescent="0.2">
      <c r="E29" s="3"/>
      <c r="G29" s="3"/>
    </row>
    <row r="30" spans="1:7" x14ac:dyDescent="0.2">
      <c r="C30" s="14" t="s">
        <v>19</v>
      </c>
      <c r="E30" s="3"/>
      <c r="G30" s="3"/>
    </row>
    <row r="31" spans="1:7" x14ac:dyDescent="0.2">
      <c r="A31" s="25">
        <v>7</v>
      </c>
      <c r="C31" s="14" t="s">
        <v>20</v>
      </c>
      <c r="E31" s="3"/>
      <c r="G31" s="3"/>
    </row>
    <row r="32" spans="1:7" x14ac:dyDescent="0.2">
      <c r="C32" s="15" t="s">
        <v>21</v>
      </c>
      <c r="E32" s="18"/>
      <c r="G32" s="4">
        <v>31000</v>
      </c>
    </row>
    <row r="33" spans="1:7" x14ac:dyDescent="0.2">
      <c r="E33" s="3"/>
      <c r="G33" s="3"/>
    </row>
    <row r="34" spans="1:7" x14ac:dyDescent="0.2">
      <c r="A34" s="25">
        <v>8</v>
      </c>
      <c r="C34" s="14" t="s">
        <v>22</v>
      </c>
      <c r="E34" s="3"/>
      <c r="G34" s="3"/>
    </row>
    <row r="35" spans="1:7" x14ac:dyDescent="0.2">
      <c r="A35" s="25"/>
      <c r="C35" t="s">
        <v>23</v>
      </c>
      <c r="E35" s="3"/>
      <c r="G35" s="3"/>
    </row>
    <row r="36" spans="1:7" x14ac:dyDescent="0.2">
      <c r="A36" s="25"/>
      <c r="C36" t="s">
        <v>24</v>
      </c>
      <c r="E36" s="4">
        <f>E32-E26</f>
        <v>0</v>
      </c>
      <c r="G36" s="4">
        <f>G32-G26</f>
        <v>21080</v>
      </c>
    </row>
    <row r="37" spans="1:7" x14ac:dyDescent="0.2">
      <c r="E37" s="3"/>
      <c r="G37" s="3"/>
    </row>
    <row r="38" spans="1:7" x14ac:dyDescent="0.2">
      <c r="A38" s="25">
        <v>9</v>
      </c>
      <c r="C38" t="s">
        <v>25</v>
      </c>
      <c r="E38" s="3"/>
      <c r="G38" s="3"/>
    </row>
    <row r="39" spans="1:7" x14ac:dyDescent="0.2">
      <c r="C39" s="14" t="s">
        <v>26</v>
      </c>
      <c r="E39" s="18"/>
      <c r="G39" s="4">
        <v>0</v>
      </c>
    </row>
    <row r="40" spans="1:7" x14ac:dyDescent="0.2">
      <c r="E40" s="3"/>
      <c r="G40" s="3"/>
    </row>
    <row r="41" spans="1:7" x14ac:dyDescent="0.2">
      <c r="A41" s="25">
        <v>10</v>
      </c>
      <c r="C41" t="s">
        <v>27</v>
      </c>
      <c r="E41" s="4">
        <f>E36-E39</f>
        <v>0</v>
      </c>
      <c r="G41" s="4">
        <f>G36-G39</f>
        <v>21080</v>
      </c>
    </row>
    <row r="42" spans="1:7" x14ac:dyDescent="0.2">
      <c r="E42" s="3"/>
      <c r="G42" s="3"/>
    </row>
    <row r="43" spans="1:7" x14ac:dyDescent="0.2">
      <c r="A43" s="25">
        <v>11</v>
      </c>
      <c r="C43" s="14" t="s">
        <v>28</v>
      </c>
      <c r="E43" s="19">
        <v>14</v>
      </c>
      <c r="G43" s="5">
        <v>19</v>
      </c>
    </row>
    <row r="44" spans="1:7" x14ac:dyDescent="0.2">
      <c r="A44" s="25"/>
      <c r="C44" t="s">
        <v>29</v>
      </c>
      <c r="E44" s="6"/>
      <c r="G44" s="6"/>
    </row>
    <row r="45" spans="1:7" x14ac:dyDescent="0.2">
      <c r="E45" s="3"/>
      <c r="G45" s="3"/>
    </row>
    <row r="46" spans="1:7" x14ac:dyDescent="0.2">
      <c r="A46" s="25">
        <v>12</v>
      </c>
      <c r="C46" t="s">
        <v>30</v>
      </c>
      <c r="E46" s="3"/>
      <c r="G46" s="3"/>
    </row>
    <row r="47" spans="1:7" ht="13.5" thickBot="1" x14ac:dyDescent="0.25">
      <c r="A47" s="25"/>
      <c r="C47" t="s">
        <v>31</v>
      </c>
      <c r="E47" s="11">
        <f>IF(E43&lt;&gt;0,E41/E43,0)</f>
        <v>0</v>
      </c>
      <c r="G47" s="11">
        <f>G41/G43</f>
        <v>1109.4736842105262</v>
      </c>
    </row>
    <row r="48" spans="1:7" ht="13.5" thickTop="1" x14ac:dyDescent="0.2">
      <c r="A48" s="25"/>
      <c r="E48" s="12"/>
      <c r="G48" s="12"/>
    </row>
    <row r="49" spans="1:7" ht="13.5" thickBot="1" x14ac:dyDescent="0.25">
      <c r="A49" s="25">
        <v>13</v>
      </c>
      <c r="C49" t="s">
        <v>32</v>
      </c>
    </row>
    <row r="50" spans="1:7" ht="13.5" thickBot="1" x14ac:dyDescent="0.25">
      <c r="A50" s="26" t="s">
        <v>33</v>
      </c>
      <c r="C50" s="14" t="s">
        <v>34</v>
      </c>
      <c r="E50" s="13" t="e">
        <f>E47/(E11/24)</f>
        <v>#DIV/0!</v>
      </c>
      <c r="G50" s="13">
        <f>G47/(G11/24)</f>
        <v>0.16642105263157894</v>
      </c>
    </row>
    <row r="51" spans="1:7" x14ac:dyDescent="0.2">
      <c r="A51" s="26"/>
      <c r="C51" s="14"/>
      <c r="E51" s="27"/>
      <c r="F51" s="28"/>
      <c r="G51" s="27"/>
    </row>
    <row r="52" spans="1:7" x14ac:dyDescent="0.2">
      <c r="C52" s="9" t="s">
        <v>35</v>
      </c>
      <c r="G52" s="3"/>
    </row>
    <row r="53" spans="1:7" x14ac:dyDescent="0.2">
      <c r="A53" s="26" t="s">
        <v>46</v>
      </c>
      <c r="C53" t="s">
        <v>36</v>
      </c>
      <c r="G53" s="3"/>
    </row>
    <row r="54" spans="1:7" x14ac:dyDescent="0.2">
      <c r="C54" t="s">
        <v>37</v>
      </c>
      <c r="G54" s="3"/>
    </row>
    <row r="55" spans="1:7" x14ac:dyDescent="0.2">
      <c r="A55" s="26" t="s">
        <v>47</v>
      </c>
      <c r="C55" s="14" t="s">
        <v>38</v>
      </c>
      <c r="D55" s="14"/>
      <c r="E55" s="14"/>
      <c r="F55" s="14"/>
      <c r="G55" s="16"/>
    </row>
    <row r="56" spans="1:7" x14ac:dyDescent="0.2">
      <c r="C56" s="14" t="s">
        <v>39</v>
      </c>
      <c r="D56" s="14"/>
      <c r="E56" s="14"/>
      <c r="F56" s="14"/>
      <c r="G56" s="16"/>
    </row>
    <row r="57" spans="1:7" x14ac:dyDescent="0.2">
      <c r="A57" s="26" t="s">
        <v>48</v>
      </c>
      <c r="C57" t="s">
        <v>40</v>
      </c>
    </row>
    <row r="58" spans="1:7" x14ac:dyDescent="0.2">
      <c r="C58" t="s">
        <v>41</v>
      </c>
      <c r="G58" s="3"/>
    </row>
    <row r="59" spans="1:7" x14ac:dyDescent="0.2">
      <c r="G59" s="3"/>
    </row>
    <row r="60" spans="1:7" x14ac:dyDescent="0.2">
      <c r="C60" s="10" t="s">
        <v>44</v>
      </c>
      <c r="G60" s="3"/>
    </row>
    <row r="61" spans="1:7" x14ac:dyDescent="0.2">
      <c r="G61" s="3"/>
    </row>
    <row r="62" spans="1:7" x14ac:dyDescent="0.2">
      <c r="C62" s="10" t="s">
        <v>42</v>
      </c>
      <c r="G62" s="3"/>
    </row>
    <row r="63" spans="1:7" x14ac:dyDescent="0.2">
      <c r="G63" s="3"/>
    </row>
    <row r="64" spans="1:7" x14ac:dyDescent="0.2">
      <c r="C64" t="s">
        <v>43</v>
      </c>
      <c r="G64" s="3"/>
    </row>
    <row r="65" spans="3:7" x14ac:dyDescent="0.2">
      <c r="C65" t="s">
        <v>45</v>
      </c>
      <c r="G65" s="3"/>
    </row>
    <row r="66" spans="3:7" x14ac:dyDescent="0.2">
      <c r="G66" s="3"/>
    </row>
    <row r="67" spans="3:7" x14ac:dyDescent="0.2">
      <c r="G67" s="3"/>
    </row>
    <row r="68" spans="3:7" x14ac:dyDescent="0.2">
      <c r="G68" s="3"/>
    </row>
    <row r="69" spans="3:7" x14ac:dyDescent="0.2">
      <c r="G69" s="3"/>
    </row>
    <row r="70" spans="3:7" x14ac:dyDescent="0.2">
      <c r="G70" s="3"/>
    </row>
    <row r="71" spans="3:7" x14ac:dyDescent="0.2">
      <c r="G71" s="3"/>
    </row>
    <row r="72" spans="3:7" x14ac:dyDescent="0.2">
      <c r="G72" s="3"/>
    </row>
    <row r="73" spans="3:7" x14ac:dyDescent="0.2">
      <c r="G73" s="3"/>
    </row>
    <row r="74" spans="3:7" x14ac:dyDescent="0.2">
      <c r="G74" s="3"/>
    </row>
    <row r="75" spans="3:7" x14ac:dyDescent="0.2">
      <c r="G75" s="3"/>
    </row>
    <row r="76" spans="3:7" x14ac:dyDescent="0.2">
      <c r="G76" s="3"/>
    </row>
    <row r="77" spans="3:7" x14ac:dyDescent="0.2">
      <c r="G77" s="3"/>
    </row>
    <row r="78" spans="3:7" x14ac:dyDescent="0.2">
      <c r="G78" s="3"/>
    </row>
    <row r="79" spans="3:7" x14ac:dyDescent="0.2">
      <c r="G79" s="3"/>
    </row>
    <row r="80" spans="3:7" x14ac:dyDescent="0.2">
      <c r="G80" s="3"/>
    </row>
    <row r="81" spans="7:7" x14ac:dyDescent="0.2">
      <c r="G81" s="3"/>
    </row>
    <row r="82" spans="7:7" x14ac:dyDescent="0.2">
      <c r="G82" s="3"/>
    </row>
    <row r="83" spans="7:7" x14ac:dyDescent="0.2">
      <c r="G83" s="3"/>
    </row>
    <row r="84" spans="7:7" x14ac:dyDescent="0.2">
      <c r="G84" s="3"/>
    </row>
    <row r="85" spans="7:7" x14ac:dyDescent="0.2">
      <c r="G85" s="3"/>
    </row>
    <row r="86" spans="7:7" x14ac:dyDescent="0.2">
      <c r="G86" s="3"/>
    </row>
    <row r="87" spans="7:7" x14ac:dyDescent="0.2">
      <c r="G87" s="3"/>
    </row>
    <row r="88" spans="7:7" x14ac:dyDescent="0.2">
      <c r="G88" s="3"/>
    </row>
    <row r="89" spans="7:7" x14ac:dyDescent="0.2">
      <c r="G89" s="3"/>
    </row>
    <row r="90" spans="7:7" x14ac:dyDescent="0.2">
      <c r="G90" s="3"/>
    </row>
    <row r="91" spans="7:7" x14ac:dyDescent="0.2">
      <c r="G91" s="3"/>
    </row>
    <row r="92" spans="7:7" x14ac:dyDescent="0.2">
      <c r="G92" s="3"/>
    </row>
    <row r="93" spans="7:7" x14ac:dyDescent="0.2">
      <c r="G93" s="3"/>
    </row>
    <row r="94" spans="7:7" x14ac:dyDescent="0.2">
      <c r="G94" s="3"/>
    </row>
    <row r="95" spans="7:7" x14ac:dyDescent="0.2">
      <c r="G95" s="3"/>
    </row>
    <row r="96" spans="7:7" x14ac:dyDescent="0.2">
      <c r="G96" s="3"/>
    </row>
  </sheetData>
  <customSheetViews>
    <customSheetView guid="{97F336B5-2E17-486C-9AB7-CBFD696D1169}" fitToPage="1" showRuler="0">
      <selection activeCell="H5" sqref="H5"/>
      <pageMargins left="0" right="0" top="0" bottom="0" header="0" footer="0"/>
      <printOptions horizontalCentered="1"/>
      <pageSetup scale="79" orientation="portrait" r:id="rId1"/>
      <headerFooter alignWithMargins="0">
        <oddFooter>&amp;L&amp;8MEBT 2009 Salary Deferral Worksheet&amp;C&amp;8 10-27-08</oddFooter>
      </headerFooter>
    </customSheetView>
    <customSheetView guid="{6B03FB9B-5A64-4E6E-93A8-DE8896CCE153}" fitToPage="1" showRuler="0">
      <selection activeCell="E36" sqref="E36"/>
      <pageMargins left="0" right="0" top="0" bottom="0" header="0" footer="0"/>
      <printOptions horizontalCentered="1"/>
      <pageSetup scale="78" orientation="portrait" r:id="rId2"/>
      <headerFooter alignWithMargins="0">
        <oddFooter>&amp;L&amp;8MEBT 2009 Salary Deferral Worksheet&amp;C&amp;8 10-27-08</oddFooter>
      </headerFooter>
    </customSheetView>
    <customSheetView guid="{363399B1-2C6F-400D-854D-B306B94EE0E9}" showPageBreaks="1" fitToPage="1" showRuler="0">
      <selection activeCell="C44" sqref="C44"/>
      <pageMargins left="0" right="0" top="0" bottom="0" header="0" footer="0"/>
      <printOptions horizontalCentered="1"/>
      <pageSetup scale="10" orientation="portrait" r:id="rId3"/>
      <headerFooter alignWithMargins="0">
        <oddFooter>&amp;L&amp;F&amp;C12-13-02</oddFooter>
      </headerFooter>
    </customSheetView>
    <customSheetView guid="{6E5E2578-1C5E-495D-8C8E-770F00CEEFBD}" fitToPage="1" showRuler="0">
      <selection activeCell="I17" sqref="I17"/>
      <pageMargins left="0" right="0" top="0" bottom="0" header="0" footer="0"/>
      <printOptions horizontalCentered="1"/>
      <pageSetup scale="79" orientation="portrait" r:id="rId4"/>
      <headerFooter alignWithMargins="0">
        <oddFooter>&amp;L&amp;8MEBT 2009 Salary Deferral Worksheet&amp;C&amp;8 10-27-08</oddFooter>
      </headerFooter>
    </customSheetView>
    <customSheetView guid="{B33ED412-1BEE-4755-8017-460C85B30051}" showPageBreaks="1" fitToPage="1" showRuler="0">
      <selection activeCell="C53" sqref="C53"/>
      <pageMargins left="0" right="0" top="0" bottom="0" header="0" footer="0"/>
      <printOptions horizontalCentered="1"/>
      <pageSetup scale="83" orientation="portrait" r:id="rId5"/>
      <headerFooter alignWithMargins="0">
        <oddFooter>&amp;L&amp;F</oddFooter>
      </headerFooter>
    </customSheetView>
    <customSheetView guid="{A6F1087A-2750-4D2B-8FCF-B0CB26051F48}" showPageBreaks="1" fitToPage="1" showRuler="0" topLeftCell="A22">
      <selection activeCell="A45" sqref="A45"/>
      <pageMargins left="0" right="0" top="0" bottom="0" header="0" footer="0"/>
      <printOptions horizontalCentered="1"/>
      <pageSetup scale="85" orientation="portrait" r:id="rId6"/>
      <headerFooter alignWithMargins="0">
        <oddFooter>&amp;L&amp;F&amp;C10/22/03</oddFooter>
      </headerFooter>
    </customSheetView>
    <customSheetView guid="{DC417479-87AB-495C-99D9-B1060AFC687E}" fitToPage="1" hiddenRows="1" showRuler="0" topLeftCell="A31">
      <selection activeCell="C44" sqref="C44"/>
      <pageMargins left="0" right="0" top="0" bottom="0" header="0" footer="0"/>
      <printOptions horizontalCentered="1"/>
      <pageSetup scale="89" orientation="portrait" r:id="rId7"/>
      <headerFooter alignWithMargins="0">
        <oddFooter>&amp;L&amp;F&amp;C12-13-02</oddFooter>
      </headerFooter>
    </customSheetView>
    <customSheetView guid="{0A99A4B9-DA0C-4D38-9708-124812067C56}" showPageBreaks="1" fitToPage="1" hiddenRows="1" showRuler="0" topLeftCell="A59">
      <selection activeCell="A57" sqref="A57"/>
      <pageMargins left="0" right="0" top="0" bottom="0" header="0" footer="0"/>
      <printOptions horizontalCentered="1"/>
      <pageSetup scale="89" orientation="portrait" r:id="rId8"/>
      <headerFooter alignWithMargins="0">
        <oddFooter>&amp;L&amp;F&amp;C12-13-02</oddFooter>
      </headerFooter>
    </customSheetView>
    <customSheetView guid="{785B3B14-FD19-477E-A44B-E4EE851FC0A0}" fitToPage="1" showRuler="0">
      <selection activeCell="A45" sqref="A45"/>
      <pageMargins left="0" right="0" top="0" bottom="0" header="0" footer="0"/>
      <printOptions horizontalCentered="1"/>
      <pageSetup scale="85" orientation="portrait" r:id="rId9"/>
      <headerFooter alignWithMargins="0">
        <oddFooter>&amp;L&amp;F&amp;C10/22/03</oddFooter>
      </headerFooter>
    </customSheetView>
    <customSheetView guid="{0F4E14A6-7B5D-44DA-BEB5-F0ECE3491E15}" fitToPage="1" showRuler="0">
      <selection activeCell="A4" sqref="A4"/>
      <pageMargins left="0" right="0" top="0" bottom="0" header="0" footer="0"/>
      <printOptions horizontalCentered="1"/>
      <pageSetup scale="85" orientation="portrait" r:id="rId10"/>
      <headerFooter alignWithMargins="0">
        <oddFooter>&amp;L&amp;F&amp;C10/22/03</oddFooter>
      </headerFooter>
    </customSheetView>
    <customSheetView guid="{9C2C066A-D3AE-49CA-A151-6BD55E1EA52B}" fitToPage="1">
      <selection activeCell="C63" sqref="C63"/>
      <pageMargins left="0" right="0" top="0" bottom="0" header="0" footer="0"/>
      <printOptions horizontalCentered="1"/>
      <pageSetup scale="80" orientation="portrait" r:id="rId11"/>
      <headerFooter alignWithMargins="0">
        <oddFooter>&amp;L&amp;8MEBT 2009 Salary Deferral Worksheet&amp;C&amp;8 10-27-08</oddFooter>
      </headerFooter>
    </customSheetView>
    <customSheetView guid="{AB2DAB2A-7CA0-4981-B182-174959E8F08C}" fitToPage="1" topLeftCell="A8">
      <selection activeCell="C26" sqref="C26"/>
      <pageMargins left="0" right="0" top="0" bottom="0" header="0" footer="0"/>
      <printOptions horizontalCentered="1"/>
      <pageSetup scale="80" orientation="portrait" r:id="rId12"/>
      <headerFooter alignWithMargins="0">
        <oddFooter>&amp;L&amp;8MEBT 2009 Salary Deferral Worksheet&amp;C&amp;8 10-27-08</oddFooter>
      </headerFooter>
    </customSheetView>
    <customSheetView guid="{0FCDD0FA-66E9-46EF-9CD3-1814FB684B14}" fitToPage="1" showRuler="0">
      <pageMargins left="0" right="0" top="0" bottom="0" header="0" footer="0"/>
      <printOptions horizontalCentered="1"/>
      <pageSetup scale="79" orientation="portrait" r:id="rId13"/>
      <headerFooter alignWithMargins="0">
        <oddFooter>&amp;L&amp;8MEBT 2009 Salary Deferral Worksheet&amp;C&amp;8 10-27-08</oddFooter>
      </headerFooter>
    </customSheetView>
    <customSheetView guid="{0805ED54-1289-4FFD-84F6-71981CBF82BB}" showPageBreaks="1" fitToPage="1">
      <pageMargins left="0" right="0" top="0" bottom="0" header="0" footer="0"/>
      <printOptions horizontalCentered="1"/>
      <pageSetup scale="79" orientation="portrait" r:id="rId14"/>
      <headerFooter alignWithMargins="0"/>
    </customSheetView>
    <customSheetView guid="{5481223E-EEEB-4F54-BEEA-FB478304393D}" showPageBreaks="1" fitToPage="1" showRuler="0">
      <selection activeCell="E33" sqref="E33"/>
      <pageMargins left="0" right="0" top="0" bottom="0" header="0" footer="0"/>
      <printOptions horizontalCentered="1"/>
      <pageSetup scale="79" orientation="portrait" r:id="rId15"/>
      <headerFooter alignWithMargins="0">
        <oddFooter>&amp;L&amp;8MEBT 2009 Salary Deferral Worksheet&amp;C&amp;8 10-27-08</oddFooter>
      </headerFooter>
    </customSheetView>
    <customSheetView guid="{4AD03F77-43B9-4A0A-B2BF-C89881613364}" fitToPage="1" showRuler="0">
      <selection activeCell="C68" sqref="C68"/>
      <pageMargins left="0" right="0" top="0" bottom="0" header="0" footer="0"/>
      <printOptions horizontalCentered="1"/>
      <pageSetup scale="79" orientation="portrait" r:id="rId16"/>
      <headerFooter alignWithMargins="0">
        <oddFooter>&amp;L&amp;8MEBT 2009 Salary Deferral Worksheet&amp;C&amp;8 10-27-08</oddFooter>
      </headerFooter>
    </customSheetView>
  </customSheetViews>
  <mergeCells count="5">
    <mergeCell ref="C1:G1"/>
    <mergeCell ref="C2:G2"/>
    <mergeCell ref="C3:G3"/>
    <mergeCell ref="C4:G4"/>
    <mergeCell ref="C5:G5"/>
  </mergeCells>
  <phoneticPr fontId="0" type="noConversion"/>
  <printOptions horizontalCentered="1"/>
  <pageMargins left="0.5" right="0.5" top="1" bottom="1" header="0.5" footer="0.5"/>
  <pageSetup scale="79" orientation="portrait" r:id="rId17"/>
  <headerFooter alignWithMargins="0">
    <oddFooter>&amp;L&amp;8MEBT 2009 Salary Deferral Worksheet&amp;C&amp;8 10-27-08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Ruler="0" workbookViewId="0"/>
  </sheetViews>
  <sheetFormatPr defaultRowHeight="12.75" x14ac:dyDescent="0.2"/>
  <sheetData/>
  <customSheetViews>
    <customSheetView guid="{97F336B5-2E17-486C-9AB7-CBFD696D1169}" showRuler="0">
      <pageMargins left="0" right="0" top="0" bottom="0" header="0" footer="0"/>
      <headerFooter alignWithMargins="0"/>
    </customSheetView>
    <customSheetView guid="{6B03FB9B-5A64-4E6E-93A8-DE8896CCE153}" showRuler="0">
      <pageMargins left="0" right="0" top="0" bottom="0" header="0" footer="0"/>
      <headerFooter alignWithMargins="0"/>
    </customSheetView>
    <customSheetView guid="{363399B1-2C6F-400D-854D-B306B94EE0E9}" showRuler="0">
      <pageMargins left="0" right="0" top="0" bottom="0" header="0" footer="0"/>
      <headerFooter alignWithMargins="0"/>
    </customSheetView>
    <customSheetView guid="{6E5E2578-1C5E-495D-8C8E-770F00CEEFBD}" showRuler="0">
      <pageMargins left="0" right="0" top="0" bottom="0" header="0" footer="0"/>
      <headerFooter alignWithMargins="0"/>
    </customSheetView>
    <customSheetView guid="{B33ED412-1BEE-4755-8017-460C85B30051}" showRuler="0">
      <pageMargins left="0" right="0" top="0" bottom="0" header="0" footer="0"/>
      <pageSetup orientation="portrait" r:id="rId1"/>
      <headerFooter alignWithMargins="0"/>
    </customSheetView>
    <customSheetView guid="{A6F1087A-2750-4D2B-8FCF-B0CB26051F48}" showPageBreaks="1" showRuler="0">
      <pageMargins left="0" right="0" top="0" bottom="0" header="0" footer="0"/>
      <pageSetup orientation="portrait" r:id="rId2"/>
      <headerFooter alignWithMargins="0"/>
    </customSheetView>
    <customSheetView guid="{DC417479-87AB-495C-99D9-B1060AFC687E}" showRuler="0">
      <pageMargins left="0" right="0" top="0" bottom="0" header="0" footer="0"/>
      <headerFooter alignWithMargins="0"/>
    </customSheetView>
    <customSheetView guid="{0A99A4B9-DA0C-4D38-9708-124812067C56}" showRuler="0">
      <pageMargins left="0" right="0" top="0" bottom="0" header="0" footer="0"/>
      <headerFooter alignWithMargins="0"/>
    </customSheetView>
    <customSheetView guid="{785B3B14-FD19-477E-A44B-E4EE851FC0A0}" showRuler="0">
      <pageMargins left="0" right="0" top="0" bottom="0" header="0" footer="0"/>
      <pageSetup orientation="portrait" r:id="rId3"/>
      <headerFooter alignWithMargins="0"/>
    </customSheetView>
    <customSheetView guid="{0F4E14A6-7B5D-44DA-BEB5-F0ECE3491E15}" showRuler="0">
      <pageMargins left="0" right="0" top="0" bottom="0" header="0" footer="0"/>
      <pageSetup orientation="portrait" r:id="rId4"/>
      <headerFooter alignWithMargins="0"/>
    </customSheetView>
    <customSheetView guid="{9C2C066A-D3AE-49CA-A151-6BD55E1EA52B}">
      <pageMargins left="0" right="0" top="0" bottom="0" header="0" footer="0"/>
      <headerFooter alignWithMargins="0"/>
    </customSheetView>
    <customSheetView guid="{AB2DAB2A-7CA0-4981-B182-174959E8F08C}">
      <pageMargins left="0" right="0" top="0" bottom="0" header="0" footer="0"/>
      <headerFooter alignWithMargins="0"/>
    </customSheetView>
    <customSheetView guid="{0FCDD0FA-66E9-46EF-9CD3-1814FB684B14}" showRuler="0">
      <pageMargins left="0" right="0" top="0" bottom="0" header="0" footer="0"/>
      <headerFooter alignWithMargins="0"/>
    </customSheetView>
    <customSheetView guid="{0805ED54-1289-4FFD-84F6-71981CBF82BB}">
      <pageMargins left="0" right="0" top="0" bottom="0" header="0" footer="0"/>
      <headerFooter alignWithMargins="0"/>
    </customSheetView>
    <customSheetView guid="{5481223E-EEEB-4F54-BEEA-FB478304393D}" showRuler="0">
      <pageMargins left="0" right="0" top="0" bottom="0" header="0" footer="0"/>
      <headerFooter alignWithMargins="0"/>
    </customSheetView>
    <customSheetView guid="{4AD03F77-43B9-4A0A-B2BF-C89881613364}" showRuler="0">
      <pageMargins left="0" right="0" top="0" bottom="0" header="0" footer="0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Ruler="0" workbookViewId="0"/>
  </sheetViews>
  <sheetFormatPr defaultRowHeight="12.75" x14ac:dyDescent="0.2"/>
  <sheetData/>
  <customSheetViews>
    <customSheetView guid="{97F336B5-2E17-486C-9AB7-CBFD696D1169}" showRuler="0">
      <pageMargins left="0" right="0" top="0" bottom="0" header="0" footer="0"/>
      <headerFooter alignWithMargins="0"/>
    </customSheetView>
    <customSheetView guid="{6B03FB9B-5A64-4E6E-93A8-DE8896CCE153}" showRuler="0">
      <pageMargins left="0" right="0" top="0" bottom="0" header="0" footer="0"/>
      <headerFooter alignWithMargins="0"/>
    </customSheetView>
    <customSheetView guid="{363399B1-2C6F-400D-854D-B306B94EE0E9}" showRuler="0">
      <pageMargins left="0" right="0" top="0" bottom="0" header="0" footer="0"/>
      <headerFooter alignWithMargins="0"/>
    </customSheetView>
    <customSheetView guid="{6E5E2578-1C5E-495D-8C8E-770F00CEEFBD}" showRuler="0">
      <pageMargins left="0" right="0" top="0" bottom="0" header="0" footer="0"/>
      <headerFooter alignWithMargins="0"/>
    </customSheetView>
    <customSheetView guid="{B33ED412-1BEE-4755-8017-460C85B30051}" showRuler="0">
      <pageMargins left="0" right="0" top="0" bottom="0" header="0" footer="0"/>
      <pageSetup orientation="portrait" r:id="rId1"/>
      <headerFooter alignWithMargins="0"/>
    </customSheetView>
    <customSheetView guid="{A6F1087A-2750-4D2B-8FCF-B0CB26051F48}" showPageBreaks="1" showRuler="0">
      <pageMargins left="0" right="0" top="0" bottom="0" header="0" footer="0"/>
      <pageSetup orientation="portrait" r:id="rId2"/>
      <headerFooter alignWithMargins="0"/>
    </customSheetView>
    <customSheetView guid="{DC417479-87AB-495C-99D9-B1060AFC687E}" showRuler="0">
      <pageMargins left="0" right="0" top="0" bottom="0" header="0" footer="0"/>
      <headerFooter alignWithMargins="0"/>
    </customSheetView>
    <customSheetView guid="{0A99A4B9-DA0C-4D38-9708-124812067C56}" showRuler="0">
      <pageMargins left="0" right="0" top="0" bottom="0" header="0" footer="0"/>
      <headerFooter alignWithMargins="0"/>
    </customSheetView>
    <customSheetView guid="{785B3B14-FD19-477E-A44B-E4EE851FC0A0}" showRuler="0">
      <pageMargins left="0" right="0" top="0" bottom="0" header="0" footer="0"/>
      <pageSetup orientation="portrait" r:id="rId3"/>
      <headerFooter alignWithMargins="0"/>
    </customSheetView>
    <customSheetView guid="{0F4E14A6-7B5D-44DA-BEB5-F0ECE3491E15}" showRuler="0">
      <pageMargins left="0" right="0" top="0" bottom="0" header="0" footer="0"/>
      <pageSetup orientation="portrait" r:id="rId4"/>
      <headerFooter alignWithMargins="0"/>
    </customSheetView>
    <customSheetView guid="{9C2C066A-D3AE-49CA-A151-6BD55E1EA52B}">
      <pageMargins left="0" right="0" top="0" bottom="0" header="0" footer="0"/>
      <headerFooter alignWithMargins="0"/>
    </customSheetView>
    <customSheetView guid="{AB2DAB2A-7CA0-4981-B182-174959E8F08C}">
      <pageMargins left="0" right="0" top="0" bottom="0" header="0" footer="0"/>
      <headerFooter alignWithMargins="0"/>
    </customSheetView>
    <customSheetView guid="{0FCDD0FA-66E9-46EF-9CD3-1814FB684B14}" showRuler="0">
      <pageMargins left="0" right="0" top="0" bottom="0" header="0" footer="0"/>
      <headerFooter alignWithMargins="0"/>
    </customSheetView>
    <customSheetView guid="{0805ED54-1289-4FFD-84F6-71981CBF82BB}">
      <pageMargins left="0" right="0" top="0" bottom="0" header="0" footer="0"/>
      <headerFooter alignWithMargins="0"/>
    </customSheetView>
    <customSheetView guid="{5481223E-EEEB-4F54-BEEA-FB478304393D}" showRuler="0">
      <pageMargins left="0" right="0" top="0" bottom="0" header="0" footer="0"/>
      <headerFooter alignWithMargins="0"/>
    </customSheetView>
    <customSheetView guid="{4AD03F77-43B9-4A0A-B2BF-C89881613364}" showRuler="0">
      <pageMargins left="0" right="0" top="0" bottom="0" header="0" footer="0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Url xmlns="e97c49e6-e116-425c-b7b2-efdbd3712045">
      <Url>https://cityofbellevue.sharepoint.com/sites/HR/RetirementServices/_layouts/15/DocIdRedir.aspx?ID=WTUET6DY53H4-2002640707-13</Url>
      <Description>WTUET6DY53H4-2002640707-13</Description>
    </_dlc_DocIdUrl>
    <Publication_x0020_Date xmlns="e97c49e6-e116-425c-b7b2-efdbd3712045">2025-02-04T22:39:25+00:00</Publication_x0020_Date>
    <_dlc_DocIdPersistId xmlns="e97c49e6-e116-425c-b7b2-efdbd3712045" xsi:nil="true"/>
    <i0c41f3171b94d78a46b3d72ec3079ff xmlns="f51ff12f-2415-4429-a52f-e7795c34e00e">
      <Terms xmlns="http://schemas.microsoft.com/office/infopath/2007/PartnerControls">
        <TermInfo xmlns="http://schemas.microsoft.com/office/infopath/2007/PartnerControls">
          <TermName xmlns="http://schemas.microsoft.com/office/infopath/2007/PartnerControls">Work in Progress</TermName>
          <TermId xmlns="http://schemas.microsoft.com/office/infopath/2007/PartnerControls">50ead3fc-d5ad-4c02-b42a-bc741e592ae1</TermId>
        </TermInfo>
      </Terms>
    </i0c41f3171b94d78a46b3d72ec3079ff>
    <COB_x0020_Author xmlns="e97c49e6-e116-425c-b7b2-efdbd3712045">
      <UserInfo>
        <DisplayName/>
        <AccountId xsi:nil="true"/>
        <AccountType/>
      </UserInfo>
    </COB_x0020_Author>
    <Training_x0020_Date xmlns="771ec58e-c533-4cb4-94c7-b9ff6767e5b2">2025-02-04T22:39:25+00:00</Training_x0020_Date>
    <md0e998bdd384600be4706f1f8619373 xmlns="f51ff12f-2415-4429-a52f-e7795c34e00e">
      <Terms xmlns="http://schemas.microsoft.com/office/infopath/2007/PartnerControls"/>
    </md0e998bdd384600be4706f1f8619373>
    <TaxCatchAll xmlns="f51ff12f-2415-4429-a52f-e7795c34e00e">
      <Value>4</Value>
    </TaxCatchAll>
    <_dlc_DocId xmlns="e97c49e6-e116-425c-b7b2-efdbd3712045">WTUET6DY53H4-2002640707-13</_dlc_Doc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ity Developed or Provided Training Materials" ma:contentTypeID="0x0101005D39A975DE123640AF12B7AA59035CE90049D087397C6A5943A9218307AA2CB3B100962146116421F048B81BA4A8E4E3F613" ma:contentTypeVersion="26" ma:contentTypeDescription="" ma:contentTypeScope="" ma:versionID="90189397da4d738561160424eef010f6">
  <xsd:schema xmlns:xsd="http://www.w3.org/2001/XMLSchema" xmlns:xs="http://www.w3.org/2001/XMLSchema" xmlns:p="http://schemas.microsoft.com/office/2006/metadata/properties" xmlns:ns2="e97c49e6-e116-425c-b7b2-efdbd3712045" xmlns:ns3="f51ff12f-2415-4429-a52f-e7795c34e00e" xmlns:ns5="771ec58e-c533-4cb4-94c7-b9ff6767e5b2" targetNamespace="http://schemas.microsoft.com/office/2006/metadata/properties" ma:root="true" ma:fieldsID="c775570207b0d39352834835fa0afc99" ns2:_="" ns3:_="" ns5:_="">
    <xsd:import namespace="e97c49e6-e116-425c-b7b2-efdbd3712045"/>
    <xsd:import namespace="f51ff12f-2415-4429-a52f-e7795c34e00e"/>
    <xsd:import namespace="771ec58e-c533-4cb4-94c7-b9ff6767e5b2"/>
    <xsd:element name="properties">
      <xsd:complexType>
        <xsd:sequence>
          <xsd:element name="documentManagement">
            <xsd:complexType>
              <xsd:all>
                <xsd:element ref="ns2:_dlc_DocIdUrl" minOccurs="0"/>
                <xsd:element ref="ns2:COB_x0020_Author" minOccurs="0"/>
                <xsd:element ref="ns2:Publication_x0020_Date"/>
                <xsd:element ref="ns2:_dlc_DocId" minOccurs="0"/>
                <xsd:element ref="ns3:md0e998bdd384600be4706f1f8619373" minOccurs="0"/>
                <xsd:element ref="ns3:i0c41f3171b94d78a46b3d72ec3079ff" minOccurs="0"/>
                <xsd:element ref="ns2:_dlc_DocIdPersistId" minOccurs="0"/>
                <xsd:element ref="ns3:TaxCatchAllLabel" minOccurs="0"/>
                <xsd:element ref="ns5:Training_x0020_Date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7c49e6-e116-425c-b7b2-efdbd3712045" elementFormDefault="qualified">
    <xsd:import namespace="http://schemas.microsoft.com/office/2006/documentManagement/types"/>
    <xsd:import namespace="http://schemas.microsoft.com/office/infopath/2007/PartnerControls"/>
    <xsd:element name="_dlc_DocIdUrl" ma:index="2" nillable="true" ma:displayName="Document ID" ma:description="Permanent link to this document." ma:format="Hyperlink" ma:hidden="true" ma:internalName="_dlc_DocId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COB_x0020_Author" ma:index="3" nillable="true" ma:displayName="COB Author" ma:description="Person primarily responsible for this content" ma:list="UserInfo" ma:SearchPeopleOnly="false" ma:internalName="COB_x0020_Autho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cation_x0020_Date" ma:index="6" ma:displayName="Publication Date" ma:default="[today]" ma:format="DateTime" ma:internalName="Publication_x0020_Date" ma:readOnly="false">
      <xsd:simpleType>
        <xsd:restriction base="dms:DateTime"/>
      </xsd:simpleType>
    </xsd:element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PersistId" ma:index="17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1ff12f-2415-4429-a52f-e7795c34e00e" elementFormDefault="qualified">
    <xsd:import namespace="http://schemas.microsoft.com/office/2006/documentManagement/types"/>
    <xsd:import namespace="http://schemas.microsoft.com/office/infopath/2007/PartnerControls"/>
    <xsd:element name="md0e998bdd384600be4706f1f8619373" ma:index="10" ma:taxonomy="true" ma:internalName="md0e998bdd384600be4706f1f8619373" ma:taxonomyFieldName="COB_x0020_Department" ma:displayName="COB Department" ma:readOnly="false" ma:fieldId="{6d0e998b-dd38-4600-be47-06f1f8619373}" ma:sspId="7335994f-b73d-41c5-a964-a7eea22fa3f6" ma:termSetId="a37ae36f-70f4-4b1a-83f0-9abc428439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0c41f3171b94d78a46b3d72ec3079ff" ma:index="15" ma:taxonomy="true" ma:internalName="i0c41f3171b94d78a46b3d72ec3079ff" ma:taxonomyFieldName="DocumentStatus" ma:displayName="Document Status" ma:readOnly="false" ma:default="4;#Work in Progress|50ead3fc-d5ad-4c02-b42a-bc741e592ae1" ma:fieldId="{20c41f31-71b9-4d78-a46b-3d72ec3079ff}" ma:sspId="7335994f-b73d-41c5-a964-a7eea22fa3f6" ma:termSetId="2072999a-c45f-4ad5-92f0-938c14ed569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18" nillable="true" ma:displayName="Taxonomy Catch All Column1" ma:hidden="true" ma:list="{06da80c4-fdfb-41ea-ad8a-4391b3354615}" ma:internalName="TaxCatchAllLabel" ma:readOnly="true" ma:showField="CatchAllDataLabel" ma:web="b968db3c-4b3f-4ded-8170-bf90f56115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0" nillable="true" ma:displayName="Taxonomy Catch All Column" ma:hidden="true" ma:list="{06da80c4-fdfb-41ea-ad8a-4391b3354615}" ma:internalName="TaxCatchAll" ma:showField="CatchAllData" ma:web="b968db3c-4b3f-4ded-8170-bf90f56115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ec58e-c533-4cb4-94c7-b9ff6767e5b2" elementFormDefault="qualified">
    <xsd:import namespace="http://schemas.microsoft.com/office/2006/documentManagement/types"/>
    <xsd:import namespace="http://schemas.microsoft.com/office/infopath/2007/PartnerControls"/>
    <xsd:element name="Training_x0020_Date" ma:index="19" ma:displayName="Training Date" ma:default="[today]" ma:format="DateOnly" ma:internalName="Training_x0020_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 ma:index="5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7335994f-b73d-41c5-a964-a7eea22fa3f6" ContentTypeId="0x0101005D39A975DE123640AF12B7AA59035CE9" PreviousValue="false"/>
</file>

<file path=customXml/itemProps1.xml><?xml version="1.0" encoding="utf-8"?>
<ds:datastoreItem xmlns:ds="http://schemas.openxmlformats.org/officeDocument/2006/customXml" ds:itemID="{36AB0B5C-D6EB-4418-B188-9C97DE89BB2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495203E4-125E-40E6-B50E-35C713F64C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85D9F2-E602-462B-87F6-AA169AC5BC1E}">
  <ds:schemaRefs>
    <ds:schemaRef ds:uri="http://schemas.microsoft.com/office/2006/metadata/properties"/>
    <ds:schemaRef ds:uri="http://schemas.microsoft.com/office/infopath/2007/PartnerControls"/>
    <ds:schemaRef ds:uri="e97c49e6-e116-425c-b7b2-efdbd3712045"/>
    <ds:schemaRef ds:uri="f51ff12f-2415-4429-a52f-e7795c34e00e"/>
    <ds:schemaRef ds:uri="771ec58e-c533-4cb4-94c7-b9ff6767e5b2"/>
  </ds:schemaRefs>
</ds:datastoreItem>
</file>

<file path=customXml/itemProps4.xml><?xml version="1.0" encoding="utf-8"?>
<ds:datastoreItem xmlns:ds="http://schemas.openxmlformats.org/officeDocument/2006/customXml" ds:itemID="{F118153C-D1F7-4146-973E-1C32FB5C34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7c49e6-e116-425c-b7b2-efdbd3712045"/>
    <ds:schemaRef ds:uri="f51ff12f-2415-4429-a52f-e7795c34e00e"/>
    <ds:schemaRef ds:uri="771ec58e-c533-4cb4-94c7-b9ff6767e5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7E3B8239-48AA-4ECF-88DC-3D4F9E24B668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Smith</dc:creator>
  <cp:keywords/>
  <dc:description/>
  <cp:lastModifiedBy>Robinson, Michelle</cp:lastModifiedBy>
  <cp:revision/>
  <dcterms:created xsi:type="dcterms:W3CDTF">2001-12-05T16:06:05Z</dcterms:created>
  <dcterms:modified xsi:type="dcterms:W3CDTF">2025-06-11T00:51:49Z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0x0101005D39A975DE123640AF12B7AA59035CE90049D087397C6A5943A9218307AA2CB3B100962146116421F048B81BA4A8E4E3F613</vt:lpwstr>
  </property>
  <property fmtid="{D5CDD505-2E9C-101B-9397-08002B2CF9AE}" pid="4" name="_dlc_DocIdItemGuid">
    <vt:lpwstr>cf64c947-d6b8-4f94-bb29-611375032060</vt:lpwstr>
  </property>
  <property fmtid="{D5CDD505-2E9C-101B-9397-08002B2CF9AE}" pid="5" name="DocumentStatus">
    <vt:lpwstr>4;#Work in Progress|50ead3fc-d5ad-4c02-b42a-bc741e592ae1</vt:lpwstr>
  </property>
  <property fmtid="{D5CDD505-2E9C-101B-9397-08002B2CF9AE}" pid="6" name="COB_x0020_Department">
    <vt:lpwstr/>
  </property>
  <property fmtid="{D5CDD505-2E9C-101B-9397-08002B2CF9AE}" pid="7" name="COB Department">
    <vt:lpwstr/>
  </property>
</Properties>
</file>